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05fbf222f5fbb18f/Documents/New Hope Mission/Financial Reports/"/>
    </mc:Choice>
  </mc:AlternateContent>
  <xr:revisionPtr revIDLastSave="293" documentId="8_{3845AB83-68DB-4E4B-ACFD-D83AF9A3C8AF}" xr6:coauthVersionLast="47" xr6:coauthVersionMax="47" xr10:uidLastSave="{381554B5-7B7F-41C1-ADCA-4DF27209D6B8}"/>
  <bookViews>
    <workbookView xWindow="-110" yWindow="-110" windowWidth="19420" windowHeight="10300" activeTab="3" xr2:uid="{00000000-000D-0000-FFFF-FFFF00000000}"/>
  </bookViews>
  <sheets>
    <sheet name="2024 Results" sheetId="1" r:id="rId1"/>
    <sheet name="Balance Sheet 2024" sheetId="2" r:id="rId2"/>
    <sheet name="Proposed 2025 Budget" sheetId="3" r:id="rId3"/>
    <sheet name="Misc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1" i="4" l="1"/>
  <c r="H54" i="4"/>
  <c r="H47" i="4"/>
  <c r="F17" i="4"/>
  <c r="F29" i="4" s="1"/>
  <c r="L36" i="3"/>
  <c r="T42" i="1"/>
  <c r="N42" i="1"/>
  <c r="I42" i="1"/>
  <c r="F24" i="4"/>
  <c r="L18" i="2"/>
  <c r="F18" i="2"/>
  <c r="P14" i="2"/>
  <c r="P10" i="2"/>
  <c r="P7" i="2" l="1"/>
  <c r="P18" i="2" l="1"/>
</calcChain>
</file>

<file path=xl/sharedStrings.xml><?xml version="1.0" encoding="utf-8"?>
<sst xmlns="http://schemas.openxmlformats.org/spreadsheetml/2006/main" count="121" uniqueCount="95">
  <si>
    <t>Hearts for New Hope</t>
  </si>
  <si>
    <t xml:space="preserve">Teacher Salaries </t>
  </si>
  <si>
    <t>Bank Fees &amp; Money Transfer Charges, etc.</t>
  </si>
  <si>
    <t>Taxes &amp; Fees</t>
  </si>
  <si>
    <t xml:space="preserve">   Permission to Operate Fee - Liberia</t>
  </si>
  <si>
    <t>Amounts</t>
  </si>
  <si>
    <t>Miscellaneous "Micro Development" Project(s)--"Seed Money"</t>
  </si>
  <si>
    <t>TOTAL</t>
  </si>
  <si>
    <t xml:space="preserve">   Testing/Graduation Fees, based on number of pupils - Liberia</t>
  </si>
  <si>
    <t>Spending</t>
  </si>
  <si>
    <t>intended to communicate needs to potential donors</t>
  </si>
  <si>
    <t xml:space="preserve">HNH Web Site Development, and/or other activities </t>
  </si>
  <si>
    <t xml:space="preserve"> </t>
  </si>
  <si>
    <t>Fund for Teachers' Christmas Bonus</t>
  </si>
  <si>
    <t xml:space="preserve">   Proposed </t>
  </si>
  <si>
    <t xml:space="preserve">   Budget</t>
  </si>
  <si>
    <t>Regular/</t>
  </si>
  <si>
    <t>General</t>
  </si>
  <si>
    <t>Total</t>
  </si>
  <si>
    <t xml:space="preserve">   intended to communicate needs to potential donors</t>
  </si>
  <si>
    <t>Taxes &amp; Government Fees</t>
  </si>
  <si>
    <t>Building/Property--Repairs, etc.</t>
  </si>
  <si>
    <t>Action Pending from Hearts for New Hope Board</t>
  </si>
  <si>
    <t>Insurance Paid in June and November</t>
  </si>
  <si>
    <t xml:space="preserve">Designated </t>
  </si>
  <si>
    <t>Funds</t>
  </si>
  <si>
    <t xml:space="preserve">               on hand, Wells Fargo + PayPal,</t>
  </si>
  <si>
    <t>For Student Desks</t>
  </si>
  <si>
    <t>see note 1</t>
  </si>
  <si>
    <t>Building/Property--Repairs &amp; Liability Insurance, etc.</t>
  </si>
  <si>
    <t>Liability Insurance</t>
  </si>
  <si>
    <t>TOTAL, General Spending</t>
  </si>
  <si>
    <t xml:space="preserve">   salaries varying based on level of teaching qualification.</t>
  </si>
  <si>
    <t>HEARTS FOR NEW HOPE, Year-end Budget Worksheet for 2024:</t>
  </si>
  <si>
    <r>
      <t xml:space="preserve">Regular/General Results for 2024, and </t>
    </r>
    <r>
      <rPr>
        <b/>
        <i/>
        <sz val="18"/>
        <color rgb="FFFF0000"/>
        <rFont val="Garamond"/>
        <family val="1"/>
      </rPr>
      <t>Proposed</t>
    </r>
    <r>
      <rPr>
        <b/>
        <sz val="18"/>
        <color theme="1"/>
        <rFont val="Garamond"/>
        <family val="1"/>
      </rPr>
      <t xml:space="preserve"> Budget for 2025  </t>
    </r>
  </si>
  <si>
    <t>Prepared February 2025</t>
  </si>
  <si>
    <t>Total 2024</t>
  </si>
  <si>
    <t xml:space="preserve">    2025</t>
  </si>
  <si>
    <t>Hearts for New Hope--Balance Sheet for 2024</t>
  </si>
  <si>
    <t>Balance on Hand, 12/31/2023</t>
  </si>
  <si>
    <t xml:space="preserve"> + Received in 2024</t>
  </si>
  <si>
    <t xml:space="preserve"> - Expenditures in 2024</t>
  </si>
  <si>
    <t xml:space="preserve"> = Balance on Hand, 12/31/2024</t>
  </si>
  <si>
    <t>Breakdown of Designated Funds for 2024</t>
  </si>
  <si>
    <t>Designated on hand, 12/31/2023:</t>
  </si>
  <si>
    <t>Received in 2024:</t>
  </si>
  <si>
    <t>Spent in 2024:</t>
  </si>
  <si>
    <t>On Hand, 12/31/2024:</t>
  </si>
  <si>
    <t>General Funds Currently on Hand, February 2025</t>
  </si>
  <si>
    <r>
      <t xml:space="preserve">   </t>
    </r>
    <r>
      <rPr>
        <sz val="11"/>
        <color theme="1"/>
        <rFont val="Calibri"/>
        <family val="2"/>
        <scheme val="minor"/>
      </rPr>
      <t xml:space="preserve">salaries varying based on level of teaching qualification. </t>
    </r>
  </si>
  <si>
    <t xml:space="preserve">     Includes PayPal fees on contributions ($28.83 for 2024)</t>
  </si>
  <si>
    <t>Paid in 10/2024, annual fee, but moving to ealier in year</t>
  </si>
  <si>
    <t>same amount for several years</t>
  </si>
  <si>
    <t>Paid in 10/2024, annual fee</t>
  </si>
  <si>
    <t>Adopted</t>
  </si>
  <si>
    <t>2024 Budget</t>
  </si>
  <si>
    <t>Scholarship Fund, for Bible College/Seminary Education</t>
  </si>
  <si>
    <t>(generator repair, 1/2024)</t>
  </si>
  <si>
    <t xml:space="preserve">Note 1:  The amount I had from our 1/2024 meeting differed slightly from Dan's recollection.  The lesser rate was actually paid. </t>
  </si>
  <si>
    <t>ok, matches balances</t>
  </si>
  <si>
    <r>
      <rPr>
        <b/>
        <i/>
        <sz val="18"/>
        <color rgb="FFFF0000"/>
        <rFont val="Calibri"/>
        <family val="2"/>
        <scheme val="minor"/>
      </rPr>
      <t>Proposed</t>
    </r>
    <r>
      <rPr>
        <i/>
        <sz val="18"/>
        <color theme="1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2025 Budget</t>
    </r>
  </si>
  <si>
    <t>In 2024, we sent a total of 8 wire transfers, 4 "regular" and 4 "extra."</t>
  </si>
  <si>
    <t>7.4% increase vs. amount spent in 2024</t>
  </si>
  <si>
    <t xml:space="preserve">         + 8.5% vs 2024 spending</t>
  </si>
  <si>
    <t>8.5% increase vs 2024 spending</t>
  </si>
  <si>
    <t xml:space="preserve">For Student Desks </t>
  </si>
  <si>
    <t>Staff Christmas</t>
  </si>
  <si>
    <t>Total Available</t>
  </si>
  <si>
    <t>For Brokerage Account, to keep account active</t>
  </si>
  <si>
    <t>For Student Desks, 1/2024 &amp; 10/2024</t>
  </si>
  <si>
    <t>Brokerage Account, to keep account active</t>
  </si>
  <si>
    <t>*----------------------------------------------------------------------------------------------------------------------------------</t>
  </si>
  <si>
    <t xml:space="preserve">   proposed amount is roughly 7.4% increase</t>
  </si>
  <si>
    <t>(based on proposed salary rates, plus bank fees)</t>
  </si>
  <si>
    <t>Building/Property, Repairs, etc.</t>
  </si>
  <si>
    <t>Note 2:</t>
  </si>
  <si>
    <t>See note 2</t>
  </si>
  <si>
    <t>Hopefully, there will be fewer "special" wire transfers in 2025.</t>
  </si>
  <si>
    <t>($50+40) X 6 for wire transfer fees, plus allowance for PayPal fees on contributions.</t>
  </si>
  <si>
    <t>The following amounts and dates are approximate, subject to change:</t>
  </si>
  <si>
    <r>
      <t xml:space="preserve">To be sent by no later than about </t>
    </r>
    <r>
      <rPr>
        <b/>
        <sz val="14"/>
        <color theme="1"/>
        <rFont val="Calibri"/>
        <family val="2"/>
        <scheme val="minor"/>
      </rPr>
      <t>3/15/2025</t>
    </r>
    <r>
      <rPr>
        <sz val="14"/>
        <color theme="1"/>
        <rFont val="Calibri"/>
        <family val="2"/>
        <scheme val="minor"/>
      </rPr>
      <t>, for April through June</t>
    </r>
  </si>
  <si>
    <t>Pray that God will provide.</t>
  </si>
  <si>
    <t>Upcoming Payments:</t>
  </si>
  <si>
    <t>Salary payments and bank fees (for 1/2026-3/2026)</t>
  </si>
  <si>
    <t>Salary payments and bank fees (for 7/2025-9/2025)</t>
  </si>
  <si>
    <t>Salary payments and bank fees (for 10/2025-12/2025)</t>
  </si>
  <si>
    <t>Total for 9/15/2025</t>
  </si>
  <si>
    <t>These projections do not include property repairs, or several smaller items.</t>
  </si>
  <si>
    <t>Total for 5/31/2025</t>
  </si>
  <si>
    <t xml:space="preserve">Liability Insurance - due early June </t>
  </si>
  <si>
    <t>Permission to Operate fee - due early October?</t>
  </si>
  <si>
    <t>Testing Fees - due early October?</t>
  </si>
  <si>
    <t>Total for 11/30/2025</t>
  </si>
  <si>
    <t>Liability Insurance - due early December</t>
  </si>
  <si>
    <t>Staff Christmas,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</si>
</sst>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24"/>
      <color theme="1"/>
      <name val="Garamond"/>
      <family val="1"/>
    </font>
    <font>
      <b/>
      <sz val="18"/>
      <color theme="1"/>
      <name val="Garamond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0A31D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i/>
      <sz val="18"/>
      <color rgb="FFFF0000"/>
      <name val="Garamond"/>
      <family val="1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quotePrefix="1" applyFont="1"/>
    <xf numFmtId="0" fontId="0" fillId="0" borderId="0" xfId="0" quotePrefix="1"/>
    <xf numFmtId="0" fontId="2" fillId="0" borderId="0" xfId="0" quotePrefix="1" applyFont="1"/>
    <xf numFmtId="0" fontId="5" fillId="0" borderId="0" xfId="0" applyFont="1"/>
    <xf numFmtId="17" fontId="5" fillId="0" borderId="0" xfId="0" applyNumberFormat="1" applyFont="1"/>
    <xf numFmtId="4" fontId="0" fillId="0" borderId="0" xfId="0" applyNumberFormat="1"/>
    <xf numFmtId="0" fontId="6" fillId="0" borderId="0" xfId="0" quotePrefix="1" applyFont="1"/>
    <xf numFmtId="164" fontId="9" fillId="0" borderId="0" xfId="0" applyNumberFormat="1" applyFont="1"/>
    <xf numFmtId="164" fontId="8" fillId="0" borderId="0" xfId="0" applyNumberFormat="1" applyFont="1"/>
    <xf numFmtId="0" fontId="5" fillId="0" borderId="0" xfId="0" quotePrefix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2" fillId="0" borderId="0" xfId="0" applyNumberFormat="1" applyFont="1"/>
    <xf numFmtId="0" fontId="7" fillId="0" borderId="0" xfId="0" quotePrefix="1" applyFont="1"/>
    <xf numFmtId="0" fontId="16" fillId="0" borderId="0" xfId="0" applyFont="1"/>
    <xf numFmtId="0" fontId="3" fillId="0" borderId="0" xfId="0" quotePrefix="1" applyFont="1"/>
    <xf numFmtId="0" fontId="4" fillId="0" borderId="0" xfId="0" applyFont="1"/>
    <xf numFmtId="0" fontId="17" fillId="0" borderId="0" xfId="0" applyFont="1"/>
    <xf numFmtId="164" fontId="18" fillId="0" borderId="0" xfId="0" applyNumberFormat="1" applyFont="1"/>
    <xf numFmtId="0" fontId="18" fillId="0" borderId="0" xfId="0" quotePrefix="1" applyFont="1"/>
    <xf numFmtId="0" fontId="6" fillId="0" borderId="0" xfId="0" applyFont="1"/>
    <xf numFmtId="0" fontId="19" fillId="0" borderId="0" xfId="0" applyFont="1"/>
    <xf numFmtId="164" fontId="20" fillId="0" borderId="0" xfId="0" applyNumberFormat="1" applyFont="1"/>
    <xf numFmtId="0" fontId="21" fillId="0" borderId="0" xfId="0" applyFont="1"/>
    <xf numFmtId="0" fontId="19" fillId="0" borderId="0" xfId="0" quotePrefix="1" applyFont="1"/>
    <xf numFmtId="164" fontId="19" fillId="0" borderId="0" xfId="0" applyNumberFormat="1" applyFont="1"/>
    <xf numFmtId="0" fontId="22" fillId="0" borderId="0" xfId="0" applyFont="1"/>
    <xf numFmtId="164" fontId="16" fillId="0" borderId="0" xfId="0" applyNumberFormat="1" applyFont="1"/>
    <xf numFmtId="164" fontId="19" fillId="0" borderId="0" xfId="0" quotePrefix="1" applyNumberFormat="1" applyFont="1"/>
    <xf numFmtId="164" fontId="6" fillId="0" borderId="0" xfId="0" applyNumberFormat="1" applyFont="1"/>
    <xf numFmtId="165" fontId="0" fillId="0" borderId="0" xfId="0" applyNumberFormat="1"/>
    <xf numFmtId="8" fontId="19" fillId="0" borderId="0" xfId="0" applyNumberFormat="1" applyFont="1"/>
    <xf numFmtId="0" fontId="23" fillId="0" borderId="0" xfId="0" applyFont="1"/>
    <xf numFmtId="0" fontId="24" fillId="0" borderId="0" xfId="0" applyFont="1"/>
    <xf numFmtId="0" fontId="28" fillId="0" borderId="0" xfId="0" quotePrefix="1" applyFont="1"/>
    <xf numFmtId="8" fontId="0" fillId="0" borderId="0" xfId="0" applyNumberFormat="1"/>
    <xf numFmtId="14" fontId="19" fillId="0" borderId="0" xfId="0" applyNumberFormat="1" applyFont="1"/>
    <xf numFmtId="164" fontId="2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A3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J69"/>
  <sheetViews>
    <sheetView topLeftCell="A27" workbookViewId="0">
      <selection activeCell="B33" sqref="B33"/>
    </sheetView>
  </sheetViews>
  <sheetFormatPr defaultRowHeight="14.5" x14ac:dyDescent="0.35"/>
  <cols>
    <col min="4" max="4" width="39.54296875" customWidth="1"/>
    <col min="5" max="5" width="2.08984375" customWidth="1"/>
    <col min="6" max="6" width="1.90625" customWidth="1"/>
    <col min="7" max="7" width="1.36328125" customWidth="1"/>
    <col min="8" max="8" width="2.453125" customWidth="1"/>
    <col min="9" max="9" width="10.6328125" customWidth="1"/>
    <col min="10" max="10" width="2.36328125" customWidth="1"/>
    <col min="11" max="11" width="2.08984375" customWidth="1"/>
    <col min="12" max="12" width="1.90625" customWidth="1"/>
    <col min="13" max="13" width="2.36328125" customWidth="1"/>
    <col min="14" max="14" width="10.6328125" customWidth="1"/>
    <col min="15" max="15" width="2.54296875" customWidth="1"/>
    <col min="16" max="16" width="2" customWidth="1"/>
    <col min="17" max="17" width="1.81640625" customWidth="1"/>
    <col min="18" max="18" width="1.7265625" customWidth="1"/>
    <col min="19" max="19" width="1.36328125" customWidth="1"/>
    <col min="20" max="20" width="11.26953125" customWidth="1"/>
    <col min="21" max="21" width="5.453125" customWidth="1"/>
    <col min="22" max="22" width="11.26953125" customWidth="1"/>
    <col min="23" max="23" width="10.36328125" customWidth="1"/>
    <col min="24" max="24" width="11.36328125" customWidth="1"/>
    <col min="25" max="25" width="5.26953125" customWidth="1"/>
    <col min="26" max="26" width="9.81640625" bestFit="1" customWidth="1"/>
  </cols>
  <sheetData>
    <row r="1" spans="1:36" ht="4.5" customHeight="1" x14ac:dyDescent="0.7">
      <c r="C1" s="1"/>
    </row>
    <row r="2" spans="1:36" ht="4" customHeight="1" x14ac:dyDescent="0.35"/>
    <row r="3" spans="1:36" ht="19.5" customHeight="1" x14ac:dyDescent="0.5">
      <c r="A3" s="2" t="s">
        <v>33</v>
      </c>
    </row>
    <row r="4" spans="1:36" ht="18.5" customHeight="1" x14ac:dyDescent="0.5">
      <c r="A4" s="2" t="s">
        <v>34</v>
      </c>
      <c r="P4" s="9"/>
    </row>
    <row r="5" spans="1:36" ht="18.5" customHeight="1" x14ac:dyDescent="0.5">
      <c r="A5" s="8" t="s">
        <v>35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9"/>
      <c r="R5" s="23"/>
      <c r="T5" s="44" t="s">
        <v>14</v>
      </c>
    </row>
    <row r="6" spans="1:36" ht="13" customHeight="1" x14ac:dyDescent="0.35">
      <c r="A6" s="4"/>
      <c r="B6" s="4"/>
      <c r="C6" s="4"/>
      <c r="D6" s="4"/>
      <c r="E6" s="4"/>
      <c r="F6" s="4"/>
      <c r="G6" s="9"/>
      <c r="I6" s="26" t="s">
        <v>54</v>
      </c>
      <c r="J6" s="4"/>
      <c r="K6" s="4"/>
      <c r="N6" s="9" t="s">
        <v>36</v>
      </c>
      <c r="O6" s="9"/>
      <c r="P6" s="9"/>
      <c r="R6" s="9"/>
      <c r="T6" s="15" t="s">
        <v>37</v>
      </c>
    </row>
    <row r="7" spans="1:36" ht="12.5" customHeight="1" x14ac:dyDescent="0.35">
      <c r="G7" s="10"/>
      <c r="I7" s="9" t="s">
        <v>55</v>
      </c>
      <c r="N7" s="9" t="s">
        <v>9</v>
      </c>
      <c r="O7" s="9"/>
      <c r="P7" s="9"/>
      <c r="R7" s="9"/>
      <c r="T7" s="15" t="s">
        <v>15</v>
      </c>
    </row>
    <row r="8" spans="1:36" ht="14.5" customHeight="1" x14ac:dyDescent="0.35">
      <c r="A8" t="s">
        <v>1</v>
      </c>
    </row>
    <row r="9" spans="1:36" x14ac:dyDescent="0.35">
      <c r="A9" s="6" t="s">
        <v>49</v>
      </c>
      <c r="I9" s="3">
        <v>11200</v>
      </c>
      <c r="K9" s="3"/>
      <c r="N9" s="3">
        <v>10800</v>
      </c>
      <c r="O9" s="3"/>
      <c r="P9" s="3"/>
      <c r="Q9" s="3"/>
      <c r="R9" s="28"/>
      <c r="S9" s="3"/>
      <c r="T9" s="3">
        <v>11600</v>
      </c>
      <c r="AA9" s="3"/>
      <c r="AB9" s="3"/>
      <c r="AC9" s="3"/>
      <c r="AD9" s="3"/>
      <c r="AE9" s="3"/>
      <c r="AF9" s="11"/>
      <c r="AG9" s="11"/>
      <c r="AH9" s="11"/>
      <c r="AI9" s="11"/>
      <c r="AJ9" s="11"/>
    </row>
    <row r="10" spans="1:36" x14ac:dyDescent="0.35">
      <c r="A10" s="7" t="s">
        <v>72</v>
      </c>
      <c r="B10" s="4"/>
      <c r="C10" s="4"/>
      <c r="D10" s="4"/>
      <c r="E10" s="4"/>
      <c r="I10" s="3"/>
      <c r="K10" s="3"/>
      <c r="N10" s="3" t="s">
        <v>28</v>
      </c>
      <c r="O10" s="3"/>
      <c r="P10" s="3"/>
      <c r="Q10" s="3"/>
      <c r="R10" s="28"/>
      <c r="S10" s="3"/>
      <c r="AA10" s="3"/>
      <c r="AB10" s="3"/>
      <c r="AC10" s="3"/>
      <c r="AD10" s="3"/>
      <c r="AE10" s="3"/>
      <c r="AF10" s="11"/>
      <c r="AG10" s="11"/>
      <c r="AH10" s="11"/>
      <c r="AI10" s="11"/>
      <c r="AJ10" s="11"/>
    </row>
    <row r="11" spans="1:36" ht="5.5" customHeight="1" x14ac:dyDescent="0.35">
      <c r="A11" s="6"/>
      <c r="B11" s="4"/>
      <c r="C11" s="4"/>
      <c r="D11" s="4"/>
      <c r="E11" s="4"/>
      <c r="I11" s="3"/>
      <c r="K11" s="3"/>
      <c r="N11" s="3"/>
      <c r="O11" s="3"/>
      <c r="P11" s="3"/>
      <c r="Q11" s="3"/>
      <c r="R11" s="28"/>
      <c r="S11" s="3"/>
      <c r="AA11" s="3"/>
      <c r="AB11" s="3"/>
      <c r="AC11" s="3"/>
      <c r="AD11" s="3"/>
      <c r="AE11" s="3"/>
      <c r="AF11" s="11"/>
      <c r="AG11" s="11"/>
      <c r="AH11" s="11"/>
      <c r="AI11" s="11"/>
      <c r="AJ11" s="11"/>
    </row>
    <row r="12" spans="1:36" ht="14.5" customHeight="1" x14ac:dyDescent="0.35">
      <c r="A12" t="s">
        <v>2</v>
      </c>
      <c r="H12" s="3"/>
      <c r="I12" s="3">
        <v>430</v>
      </c>
      <c r="K12" s="3"/>
      <c r="N12" s="3">
        <v>748.83</v>
      </c>
      <c r="O12" s="3"/>
      <c r="P12" s="3"/>
      <c r="Q12" s="3"/>
      <c r="R12" s="28"/>
      <c r="S12" s="3"/>
      <c r="T12" s="3">
        <v>600</v>
      </c>
      <c r="AA12" s="3"/>
      <c r="AB12" s="3"/>
      <c r="AC12" s="3"/>
      <c r="AD12" s="3"/>
      <c r="AE12" s="3"/>
      <c r="AF12" s="11"/>
      <c r="AG12" s="11"/>
      <c r="AH12" s="11"/>
      <c r="AI12" s="11"/>
      <c r="AJ12" s="11"/>
    </row>
    <row r="13" spans="1:36" ht="14.5" customHeight="1" x14ac:dyDescent="0.35">
      <c r="A13" s="7" t="s">
        <v>50</v>
      </c>
      <c r="H13" s="3"/>
      <c r="I13" s="3"/>
      <c r="K13" s="3"/>
      <c r="N13" s="3"/>
      <c r="O13" s="3"/>
      <c r="P13" s="3"/>
      <c r="Q13" s="3"/>
      <c r="R13" s="28"/>
      <c r="S13" s="3"/>
      <c r="T13" s="3"/>
      <c r="AA13" s="3"/>
      <c r="AB13" s="3"/>
      <c r="AC13" s="3"/>
      <c r="AD13" s="3"/>
      <c r="AE13" s="3"/>
      <c r="AF13" s="11"/>
      <c r="AG13" s="11"/>
      <c r="AH13" s="11"/>
      <c r="AI13" s="11"/>
      <c r="AJ13" s="11"/>
    </row>
    <row r="14" spans="1:36" ht="6.5" customHeight="1" x14ac:dyDescent="0.35">
      <c r="C14" s="4"/>
      <c r="D14" s="4"/>
      <c r="E14" s="4"/>
      <c r="F14" s="4"/>
      <c r="I14" s="3"/>
      <c r="O14" s="3"/>
      <c r="P14" s="3"/>
      <c r="Q14" s="3"/>
      <c r="R14" s="13"/>
      <c r="S14" s="3"/>
      <c r="T14" s="3"/>
      <c r="AA14" s="3"/>
      <c r="AB14" s="3"/>
      <c r="AC14" s="3"/>
      <c r="AD14" s="3"/>
      <c r="AE14" s="3"/>
      <c r="AF14" s="11"/>
      <c r="AG14" s="11"/>
      <c r="AH14" s="11"/>
      <c r="AI14" s="11"/>
      <c r="AJ14" s="11"/>
    </row>
    <row r="15" spans="1:36" ht="14.5" customHeight="1" x14ac:dyDescent="0.35">
      <c r="A15" t="s">
        <v>20</v>
      </c>
      <c r="I15" s="3"/>
      <c r="K15" s="3"/>
      <c r="N15" s="3" t="s">
        <v>12</v>
      </c>
      <c r="O15" s="3"/>
      <c r="P15" s="3"/>
      <c r="Q15" s="3"/>
      <c r="R15" s="3"/>
      <c r="S15" s="3"/>
      <c r="T15" s="3"/>
      <c r="AA15" s="3"/>
      <c r="AB15" s="3"/>
      <c r="AC15" s="3"/>
      <c r="AD15" s="3"/>
      <c r="AE15" s="3"/>
      <c r="AF15" s="11"/>
      <c r="AG15" s="11"/>
      <c r="AH15" s="11"/>
      <c r="AI15" s="11"/>
      <c r="AJ15" s="11"/>
    </row>
    <row r="16" spans="1:36" ht="15" customHeight="1" x14ac:dyDescent="0.35">
      <c r="A16" t="s">
        <v>4</v>
      </c>
      <c r="I16" s="3">
        <v>850</v>
      </c>
      <c r="K16" s="3"/>
      <c r="N16" s="3">
        <v>750</v>
      </c>
      <c r="O16" s="3"/>
      <c r="P16" s="3"/>
      <c r="Q16" s="3"/>
      <c r="R16" s="5"/>
      <c r="S16" s="3"/>
      <c r="T16" s="3">
        <v>850</v>
      </c>
      <c r="AA16" s="3"/>
      <c r="AB16" s="3"/>
      <c r="AC16" s="3"/>
      <c r="AD16" s="3"/>
      <c r="AE16" s="3"/>
      <c r="AF16" s="11"/>
      <c r="AG16" s="11"/>
      <c r="AH16" s="11"/>
      <c r="AI16" s="11"/>
      <c r="AJ16" s="11"/>
    </row>
    <row r="17" spans="1:36" ht="14" customHeight="1" x14ac:dyDescent="0.35">
      <c r="B17" t="s">
        <v>51</v>
      </c>
      <c r="C17" s="4"/>
      <c r="D17" s="4"/>
      <c r="E17" s="4"/>
      <c r="F17" s="4"/>
      <c r="G17" s="4"/>
      <c r="H17" s="4"/>
      <c r="I17" s="5"/>
      <c r="J17" s="4"/>
      <c r="K17" s="5"/>
      <c r="N17" s="3" t="s">
        <v>12</v>
      </c>
      <c r="O17" s="3"/>
      <c r="P17" s="3"/>
      <c r="Q17" s="3"/>
      <c r="R17" s="13"/>
      <c r="S17" s="3"/>
      <c r="T17" s="3"/>
      <c r="AA17" s="3"/>
      <c r="AB17" s="3"/>
      <c r="AC17" s="3"/>
      <c r="AD17" s="3"/>
      <c r="AE17" s="3"/>
      <c r="AF17" s="11"/>
      <c r="AG17" s="11"/>
      <c r="AH17" s="11"/>
      <c r="AI17" s="11"/>
      <c r="AJ17" s="11"/>
    </row>
    <row r="18" spans="1:36" ht="14.5" customHeight="1" x14ac:dyDescent="0.35">
      <c r="B18" t="s">
        <v>52</v>
      </c>
      <c r="I18" s="3"/>
      <c r="AA18" s="3"/>
      <c r="AB18" s="3"/>
      <c r="AC18" s="3"/>
      <c r="AD18" s="3"/>
      <c r="AE18" s="3"/>
      <c r="AF18" s="11"/>
      <c r="AG18" s="11"/>
      <c r="AH18" s="11"/>
      <c r="AI18" s="11"/>
      <c r="AJ18" s="11"/>
    </row>
    <row r="19" spans="1:36" ht="6" customHeight="1" x14ac:dyDescent="0.35">
      <c r="I19" s="3"/>
      <c r="AA19" s="3"/>
      <c r="AB19" s="3"/>
      <c r="AC19" s="3"/>
      <c r="AD19" s="3"/>
      <c r="AE19" s="3"/>
      <c r="AF19" s="11"/>
      <c r="AG19" s="11"/>
      <c r="AH19" s="11"/>
      <c r="AI19" s="11"/>
      <c r="AJ19" s="11"/>
    </row>
    <row r="20" spans="1:36" x14ac:dyDescent="0.35">
      <c r="A20" t="s">
        <v>8</v>
      </c>
      <c r="I20" s="3">
        <v>1550</v>
      </c>
      <c r="K20" s="3"/>
      <c r="N20" s="3">
        <v>1642</v>
      </c>
      <c r="O20" s="3"/>
      <c r="P20" s="3"/>
      <c r="Q20" s="3"/>
      <c r="R20" s="5"/>
      <c r="S20" s="3"/>
      <c r="T20" s="3">
        <v>1700</v>
      </c>
      <c r="AA20" s="3"/>
      <c r="AB20" s="3"/>
      <c r="AC20" s="3"/>
      <c r="AD20" s="3"/>
      <c r="AE20" s="3"/>
      <c r="AF20" s="11"/>
      <c r="AG20" s="11"/>
      <c r="AH20" s="11"/>
      <c r="AI20" s="11"/>
      <c r="AJ20" s="11"/>
    </row>
    <row r="21" spans="1:36" ht="13.5" customHeight="1" x14ac:dyDescent="0.35">
      <c r="B21" t="s">
        <v>53</v>
      </c>
      <c r="I21" s="3"/>
      <c r="K21" s="3"/>
      <c r="N21" s="3" t="s">
        <v>12</v>
      </c>
      <c r="O21" s="3"/>
      <c r="P21" s="3"/>
      <c r="Q21" s="3"/>
      <c r="R21" s="13"/>
      <c r="S21" s="3"/>
      <c r="T21" s="3"/>
      <c r="AA21" s="3"/>
      <c r="AB21" s="3"/>
      <c r="AC21" s="3"/>
      <c r="AD21" s="3"/>
      <c r="AE21" s="3"/>
      <c r="AF21" s="11"/>
      <c r="AG21" s="11"/>
      <c r="AH21" s="11"/>
      <c r="AI21" s="11"/>
      <c r="AJ21" s="11"/>
    </row>
    <row r="22" spans="1:36" ht="6.5" customHeight="1" x14ac:dyDescent="0.35">
      <c r="I22" s="3"/>
      <c r="N22" s="3"/>
      <c r="T22" s="3"/>
      <c r="AB22" s="3"/>
      <c r="AC22" s="3"/>
      <c r="AD22" s="3"/>
      <c r="AE22" s="3"/>
      <c r="AF22" s="11"/>
      <c r="AG22" s="11"/>
      <c r="AH22" s="11"/>
      <c r="AI22" s="11"/>
      <c r="AJ22" s="11"/>
    </row>
    <row r="23" spans="1:36" ht="12.5" customHeight="1" x14ac:dyDescent="0.35">
      <c r="I23" s="3"/>
      <c r="N23" s="3"/>
      <c r="T23" s="3"/>
      <c r="AB23" s="3"/>
      <c r="AC23" s="3"/>
      <c r="AD23" s="3"/>
      <c r="AE23" s="3"/>
      <c r="AF23" s="11"/>
      <c r="AG23" s="11"/>
      <c r="AH23" s="11"/>
      <c r="AI23" s="11"/>
      <c r="AJ23" s="11"/>
    </row>
    <row r="24" spans="1:36" ht="6.5" customHeight="1" x14ac:dyDescent="0.35">
      <c r="I24" s="3"/>
      <c r="K24" s="45"/>
      <c r="N24" s="3"/>
      <c r="T24" s="3"/>
      <c r="AA24" s="3"/>
      <c r="AB24" s="3"/>
      <c r="AC24" s="3"/>
      <c r="AD24" s="3"/>
      <c r="AE24" s="3"/>
      <c r="AF24" s="11"/>
      <c r="AG24" s="11"/>
      <c r="AH24" s="11"/>
      <c r="AI24" s="11"/>
      <c r="AJ24" s="11"/>
    </row>
    <row r="25" spans="1:36" ht="6" customHeight="1" x14ac:dyDescent="0.35">
      <c r="I25" s="3"/>
      <c r="K25" s="3"/>
      <c r="N25" s="3"/>
      <c r="T25" s="3"/>
      <c r="AA25" s="3"/>
      <c r="AB25" s="3"/>
      <c r="AC25" s="3"/>
      <c r="AD25" s="3"/>
      <c r="AE25" s="3"/>
      <c r="AF25" s="11"/>
      <c r="AG25" s="11"/>
      <c r="AH25" s="11"/>
      <c r="AI25" s="11"/>
      <c r="AJ25" s="11"/>
    </row>
    <row r="26" spans="1:36" ht="4.5" customHeight="1" x14ac:dyDescent="0.35">
      <c r="I26" s="3"/>
      <c r="N26" s="3"/>
      <c r="T26" s="3"/>
      <c r="AA26" s="3"/>
      <c r="AB26" s="3"/>
      <c r="AC26" s="3"/>
      <c r="AD26" s="3"/>
      <c r="AE26" s="3"/>
      <c r="AF26" s="11"/>
      <c r="AG26" s="11"/>
      <c r="AH26" s="11"/>
      <c r="AI26" s="11"/>
      <c r="AJ26" s="11"/>
    </row>
    <row r="27" spans="1:36" ht="7.5" customHeight="1" x14ac:dyDescent="0.35">
      <c r="N27" s="3"/>
      <c r="T27" s="3"/>
      <c r="AA27" s="3"/>
      <c r="AB27" s="3"/>
      <c r="AC27" s="3"/>
      <c r="AD27" s="3"/>
      <c r="AE27" s="3"/>
      <c r="AF27" s="11"/>
      <c r="AG27" s="11"/>
      <c r="AH27" s="11"/>
      <c r="AI27" s="11"/>
      <c r="AJ27" s="11"/>
    </row>
    <row r="28" spans="1:36" ht="8.5" customHeight="1" x14ac:dyDescent="0.35">
      <c r="B28" s="4"/>
      <c r="C28" s="4"/>
      <c r="D28" s="4"/>
      <c r="E28" s="4"/>
      <c r="F28" s="4"/>
      <c r="G28" s="4"/>
      <c r="H28" s="4"/>
      <c r="I28" s="5"/>
      <c r="J28" s="4"/>
      <c r="K28" s="5"/>
      <c r="N28" s="3" t="s">
        <v>12</v>
      </c>
      <c r="O28" s="3"/>
      <c r="P28" s="3"/>
      <c r="Q28" s="3"/>
      <c r="R28" s="13"/>
      <c r="S28" s="3"/>
      <c r="T28" s="3"/>
      <c r="AA28" s="3"/>
      <c r="AB28" s="3"/>
      <c r="AC28" s="3"/>
      <c r="AD28" s="3"/>
      <c r="AE28" s="3"/>
      <c r="AF28" s="11"/>
      <c r="AG28" s="11"/>
      <c r="AH28" s="11"/>
      <c r="AI28" s="11"/>
      <c r="AJ28" s="11"/>
    </row>
    <row r="29" spans="1:36" x14ac:dyDescent="0.35">
      <c r="A29" t="s">
        <v>29</v>
      </c>
      <c r="I29" s="3"/>
      <c r="K29" s="3"/>
      <c r="N29" s="3"/>
      <c r="O29" s="3"/>
      <c r="P29" s="3"/>
      <c r="Q29" s="3"/>
      <c r="R29" s="32"/>
      <c r="S29" s="3"/>
      <c r="T29" s="3"/>
      <c r="AA29" s="3"/>
      <c r="AB29" s="3"/>
      <c r="AC29" s="3"/>
      <c r="AD29" s="3"/>
      <c r="AE29" s="3"/>
      <c r="AF29" s="11"/>
      <c r="AG29" s="11"/>
      <c r="AH29" s="11"/>
      <c r="AI29" s="11"/>
      <c r="AJ29" s="11"/>
    </row>
    <row r="30" spans="1:36" ht="15.5" x14ac:dyDescent="0.35">
      <c r="B30" s="12" t="s">
        <v>30</v>
      </c>
      <c r="I30" s="3">
        <v>2700</v>
      </c>
      <c r="K30" s="3"/>
      <c r="N30" s="3">
        <v>2660</v>
      </c>
      <c r="O30" s="3"/>
      <c r="P30" s="3" t="s">
        <v>12</v>
      </c>
      <c r="Q30" s="3" t="s">
        <v>12</v>
      </c>
      <c r="R30" s="5"/>
      <c r="S30" s="3"/>
      <c r="T30" s="3">
        <v>2700</v>
      </c>
      <c r="AA30" s="3"/>
      <c r="AB30" s="3"/>
      <c r="AC30" s="3"/>
      <c r="AD30" s="3"/>
      <c r="AE30" s="3"/>
      <c r="AF30" s="11"/>
      <c r="AG30" s="11"/>
      <c r="AH30" s="11"/>
      <c r="AI30" s="11"/>
      <c r="AJ30" s="11"/>
    </row>
    <row r="31" spans="1:36" ht="19.5" customHeight="1" x14ac:dyDescent="0.35">
      <c r="B31" t="s">
        <v>23</v>
      </c>
      <c r="I31" s="3"/>
      <c r="K31" s="3"/>
      <c r="N31" s="3"/>
      <c r="O31" s="3"/>
      <c r="P31" s="3"/>
      <c r="Q31" s="3"/>
      <c r="R31" s="13"/>
      <c r="S31" s="3"/>
      <c r="T31" s="3"/>
      <c r="AA31" s="3"/>
      <c r="AB31" s="3"/>
      <c r="AC31" s="3"/>
      <c r="AD31" s="3"/>
      <c r="AE31" s="3"/>
      <c r="AF31" s="11"/>
      <c r="AG31" s="11"/>
      <c r="AH31" s="11"/>
      <c r="AI31" s="11"/>
      <c r="AJ31" s="11"/>
    </row>
    <row r="32" spans="1:36" ht="14.5" customHeight="1" x14ac:dyDescent="0.35">
      <c r="B32" t="s">
        <v>74</v>
      </c>
      <c r="I32" s="3">
        <v>1400</v>
      </c>
      <c r="N32" s="3">
        <v>1000</v>
      </c>
      <c r="O32" s="3"/>
      <c r="P32" s="3"/>
      <c r="Q32" s="3"/>
      <c r="R32" s="3"/>
      <c r="S32" s="3"/>
      <c r="T32" s="3">
        <v>1200</v>
      </c>
      <c r="U32" s="3"/>
      <c r="AA32" s="3"/>
      <c r="AB32" s="3"/>
      <c r="AC32" s="3"/>
      <c r="AD32" s="3"/>
      <c r="AE32" s="3"/>
      <c r="AF32" s="11"/>
      <c r="AG32" s="11"/>
      <c r="AH32" s="11"/>
      <c r="AI32" s="11"/>
      <c r="AJ32" s="11"/>
    </row>
    <row r="33" spans="1:36" ht="13" customHeight="1" x14ac:dyDescent="0.35">
      <c r="I33" s="3"/>
      <c r="L33" t="s">
        <v>57</v>
      </c>
      <c r="N33" s="3"/>
      <c r="O33" s="3"/>
      <c r="P33" s="3"/>
      <c r="Q33" s="3"/>
      <c r="R33" s="3"/>
      <c r="S33" s="3"/>
      <c r="T33" s="3"/>
      <c r="U33" s="3"/>
      <c r="AA33" s="3"/>
      <c r="AB33" s="3"/>
      <c r="AC33" s="3"/>
      <c r="AD33" s="3"/>
      <c r="AE33" s="3"/>
      <c r="AF33" s="11"/>
      <c r="AG33" s="11"/>
      <c r="AH33" s="11"/>
      <c r="AI33" s="11"/>
      <c r="AJ33" s="11"/>
    </row>
    <row r="34" spans="1:36" ht="8" customHeight="1" x14ac:dyDescent="0.35">
      <c r="I34" s="3"/>
      <c r="N34" s="3"/>
      <c r="O34" s="3"/>
      <c r="P34" s="3"/>
      <c r="Q34" s="3"/>
      <c r="R34" s="3"/>
      <c r="S34" s="3"/>
      <c r="T34" s="3"/>
      <c r="U34" s="3"/>
      <c r="AA34" s="3"/>
      <c r="AB34" s="3"/>
      <c r="AC34" s="3"/>
      <c r="AD34" s="3"/>
      <c r="AE34" s="3"/>
      <c r="AF34" s="11"/>
      <c r="AG34" s="11"/>
      <c r="AH34" s="11"/>
      <c r="AI34" s="11"/>
      <c r="AJ34" s="11"/>
    </row>
    <row r="35" spans="1:36" ht="7" customHeight="1" x14ac:dyDescent="0.35">
      <c r="B35" t="s">
        <v>12</v>
      </c>
      <c r="I35" s="3"/>
      <c r="K35" s="3"/>
      <c r="N35" s="3"/>
      <c r="O35" s="3"/>
      <c r="P35" s="3"/>
      <c r="Q35" s="3"/>
      <c r="R35" s="13"/>
      <c r="S35" s="3"/>
      <c r="T35" s="3"/>
      <c r="U35" s="3"/>
      <c r="AA35" s="3"/>
      <c r="AB35" s="3"/>
      <c r="AC35" s="3"/>
      <c r="AD35" s="3"/>
      <c r="AE35" s="3"/>
      <c r="AF35" s="11"/>
      <c r="AG35" s="11"/>
      <c r="AH35" s="11"/>
      <c r="AI35" s="11"/>
      <c r="AJ35" s="11"/>
    </row>
    <row r="36" spans="1:36" ht="5" customHeight="1" x14ac:dyDescent="0.35">
      <c r="I36" s="3"/>
      <c r="N36" s="3" t="s">
        <v>12</v>
      </c>
      <c r="O36" s="3"/>
      <c r="P36" s="3"/>
      <c r="Q36" s="3"/>
      <c r="R36" s="3"/>
      <c r="S36" s="3"/>
      <c r="T36" s="3"/>
      <c r="U36" s="3"/>
      <c r="AA36" s="3"/>
      <c r="AB36" s="3"/>
      <c r="AC36" s="3"/>
      <c r="AD36" s="3"/>
      <c r="AE36" s="3"/>
      <c r="AF36" s="11"/>
      <c r="AG36" s="11"/>
      <c r="AH36" s="11"/>
      <c r="AI36" s="11"/>
      <c r="AJ36" s="11"/>
    </row>
    <row r="37" spans="1:36" x14ac:dyDescent="0.35">
      <c r="A37" t="s">
        <v>6</v>
      </c>
      <c r="I37" s="3">
        <v>200</v>
      </c>
      <c r="K37" s="3"/>
      <c r="N37" s="3">
        <v>0</v>
      </c>
      <c r="O37" s="3"/>
      <c r="P37" s="3"/>
      <c r="Q37" s="3"/>
      <c r="R37" s="28"/>
      <c r="S37" s="3"/>
      <c r="T37" s="3">
        <v>200</v>
      </c>
      <c r="AA37" s="3"/>
      <c r="AB37" s="3"/>
      <c r="AC37" s="3"/>
      <c r="AD37" s="3"/>
      <c r="AE37" s="3"/>
      <c r="AF37" s="11"/>
      <c r="AG37" s="11"/>
      <c r="AH37" s="11"/>
      <c r="AI37" s="11"/>
      <c r="AJ37" s="11"/>
    </row>
    <row r="38" spans="1:36" ht="8" customHeight="1" x14ac:dyDescent="0.35">
      <c r="I38" s="3"/>
      <c r="K38" s="3"/>
      <c r="N38" s="3" t="s">
        <v>12</v>
      </c>
      <c r="O38" s="3"/>
      <c r="P38" s="3"/>
      <c r="Q38" s="3"/>
      <c r="R38" s="28"/>
      <c r="S38" s="3"/>
      <c r="T38" s="3"/>
      <c r="AA38" s="3"/>
      <c r="AB38" s="3"/>
      <c r="AC38" s="3"/>
      <c r="AD38" s="3"/>
      <c r="AE38" s="3"/>
      <c r="AF38" s="11"/>
      <c r="AG38" s="11"/>
      <c r="AH38" s="11"/>
      <c r="AI38" s="11"/>
      <c r="AJ38" s="11"/>
    </row>
    <row r="39" spans="1:36" x14ac:dyDescent="0.35">
      <c r="A39" t="s">
        <v>11</v>
      </c>
      <c r="I39" s="3">
        <v>250</v>
      </c>
      <c r="K39" s="3"/>
      <c r="N39" s="3">
        <v>0</v>
      </c>
      <c r="O39" s="3"/>
      <c r="P39" s="3"/>
      <c r="Q39" s="3"/>
      <c r="R39" s="28"/>
      <c r="S39" s="3"/>
      <c r="T39" s="3">
        <v>250</v>
      </c>
      <c r="AA39" s="3"/>
      <c r="AB39" s="3"/>
      <c r="AC39" s="3"/>
      <c r="AD39" s="3"/>
      <c r="AE39" s="3"/>
      <c r="AF39" s="11"/>
      <c r="AG39" s="11"/>
      <c r="AH39" s="11"/>
      <c r="AI39" s="11"/>
      <c r="AJ39" s="11"/>
    </row>
    <row r="40" spans="1:36" x14ac:dyDescent="0.35">
      <c r="A40" t="s">
        <v>10</v>
      </c>
      <c r="I40" s="3"/>
      <c r="K40" s="3"/>
      <c r="N40" s="3" t="s">
        <v>12</v>
      </c>
      <c r="O40" s="3"/>
      <c r="P40" s="3"/>
      <c r="AA40" s="3"/>
      <c r="AB40" s="3"/>
      <c r="AC40" s="3"/>
      <c r="AD40" s="3"/>
      <c r="AE40" s="3"/>
      <c r="AF40" s="11"/>
      <c r="AG40" s="11"/>
      <c r="AH40" s="11"/>
      <c r="AI40" s="11"/>
      <c r="AJ40" s="11"/>
    </row>
    <row r="41" spans="1:36" ht="10" customHeight="1" x14ac:dyDescent="0.35">
      <c r="I41" s="3"/>
      <c r="K41" s="3"/>
      <c r="L41" s="3"/>
      <c r="M41" s="3"/>
      <c r="N41" s="3"/>
      <c r="O41" s="3"/>
      <c r="P41" s="3"/>
      <c r="AA41" s="3"/>
      <c r="AB41" s="3"/>
      <c r="AC41" s="3"/>
      <c r="AD41" s="3"/>
      <c r="AE41" s="3"/>
      <c r="AF41" s="11"/>
      <c r="AG41" s="11"/>
      <c r="AH41" s="11"/>
      <c r="AI41" s="11"/>
      <c r="AJ41" s="11"/>
    </row>
    <row r="42" spans="1:36" x14ac:dyDescent="0.35">
      <c r="A42" t="s">
        <v>31</v>
      </c>
      <c r="B42" s="4"/>
      <c r="C42" s="4"/>
      <c r="D42" s="4"/>
      <c r="E42" s="4"/>
      <c r="F42" s="4"/>
      <c r="G42" s="4"/>
      <c r="H42" s="4"/>
      <c r="I42" s="3">
        <f>I9+I12+I16+I20+I24+I25+I30+I32+I37+I39</f>
        <v>18580</v>
      </c>
      <c r="J42" s="3"/>
      <c r="K42" s="3"/>
      <c r="L42" s="3"/>
      <c r="M42" s="3"/>
      <c r="N42" s="3">
        <f t="shared" ref="N42:T42" si="0">N9+N12+N16+N20+N24+N25+N30+N32+N37+N39</f>
        <v>17600.830000000002</v>
      </c>
      <c r="O42" s="3"/>
      <c r="P42" s="3"/>
      <c r="Q42" s="3"/>
      <c r="R42" s="3"/>
      <c r="S42" s="3"/>
      <c r="T42" s="3">
        <f t="shared" si="0"/>
        <v>19100</v>
      </c>
      <c r="AA42" s="3"/>
      <c r="AB42" s="3"/>
      <c r="AC42" s="3"/>
      <c r="AD42" s="3"/>
      <c r="AE42" s="3"/>
      <c r="AF42" s="11"/>
      <c r="AG42" s="11"/>
      <c r="AH42" s="11"/>
      <c r="AI42" s="11"/>
      <c r="AJ42" s="11"/>
    </row>
    <row r="43" spans="1:36" ht="16.5" customHeight="1" x14ac:dyDescent="0.45">
      <c r="I43" s="31"/>
      <c r="J43" s="31"/>
      <c r="K43" s="31"/>
      <c r="L43" s="31"/>
      <c r="M43" s="31"/>
      <c r="N43" s="31"/>
      <c r="O43" s="31"/>
      <c r="P43" s="31"/>
      <c r="Q43" s="7" t="s">
        <v>63</v>
      </c>
      <c r="R43" s="13"/>
      <c r="S43" s="3"/>
      <c r="AA43" s="3"/>
      <c r="AB43" s="3"/>
      <c r="AC43" s="3"/>
      <c r="AD43" s="3"/>
      <c r="AE43" s="3"/>
      <c r="AF43" s="11"/>
      <c r="AG43" s="11"/>
      <c r="AH43" s="11"/>
      <c r="AI43" s="11"/>
      <c r="AJ43" s="11"/>
    </row>
    <row r="44" spans="1:36" x14ac:dyDescent="0.35">
      <c r="I44" s="3"/>
      <c r="K44" s="3"/>
      <c r="N44" s="3"/>
      <c r="P44" s="3"/>
      <c r="R44" s="28"/>
      <c r="AB44" s="3"/>
      <c r="AC44" s="3"/>
      <c r="AD44" s="3"/>
      <c r="AE44" s="3"/>
      <c r="AF44" s="11"/>
      <c r="AG44" s="11"/>
      <c r="AH44" s="11"/>
      <c r="AI44" s="11"/>
      <c r="AJ44" s="11"/>
    </row>
    <row r="45" spans="1:36" x14ac:dyDescent="0.35">
      <c r="A45" t="s">
        <v>58</v>
      </c>
      <c r="B45" s="4"/>
      <c r="C45" s="4"/>
      <c r="D45" s="4"/>
      <c r="I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11"/>
      <c r="AG45" s="11"/>
      <c r="AH45" s="11"/>
      <c r="AI45" s="11"/>
      <c r="AJ45" s="11"/>
    </row>
    <row r="46" spans="1:36" x14ac:dyDescent="0.35"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 x14ac:dyDescent="0.35">
      <c r="B47" s="4"/>
      <c r="C47" s="4"/>
      <c r="D47" s="4"/>
      <c r="I47" s="3"/>
    </row>
    <row r="48" spans="1:36" x14ac:dyDescent="0.35">
      <c r="I48" s="3"/>
    </row>
    <row r="49" spans="2:11" x14ac:dyDescent="0.35">
      <c r="I49" s="3"/>
    </row>
    <row r="50" spans="2:11" x14ac:dyDescent="0.35">
      <c r="I50" s="3"/>
    </row>
    <row r="51" spans="2:11" x14ac:dyDescent="0.35">
      <c r="I51" s="3"/>
    </row>
    <row r="52" spans="2:11" x14ac:dyDescent="0.35">
      <c r="I52" s="3"/>
    </row>
    <row r="53" spans="2:11" x14ac:dyDescent="0.35">
      <c r="I53" s="3"/>
    </row>
    <row r="54" spans="2:11" x14ac:dyDescent="0.35">
      <c r="I54" s="3"/>
    </row>
    <row r="55" spans="2:11" x14ac:dyDescent="0.35">
      <c r="I55" s="3"/>
      <c r="K55" s="3"/>
    </row>
    <row r="56" spans="2:11" x14ac:dyDescent="0.35">
      <c r="I56" s="3"/>
      <c r="K56" s="3"/>
    </row>
    <row r="57" spans="2:11" x14ac:dyDescent="0.35">
      <c r="B57" s="4"/>
      <c r="I57" s="3"/>
    </row>
    <row r="58" spans="2:11" x14ac:dyDescent="0.35">
      <c r="I58" s="3"/>
    </row>
    <row r="59" spans="2:11" x14ac:dyDescent="0.35">
      <c r="I59" s="3"/>
    </row>
    <row r="60" spans="2:11" x14ac:dyDescent="0.35">
      <c r="I60" s="3"/>
    </row>
    <row r="61" spans="2:11" x14ac:dyDescent="0.35">
      <c r="I61" s="3"/>
    </row>
    <row r="62" spans="2:11" x14ac:dyDescent="0.35">
      <c r="I62" s="3"/>
    </row>
    <row r="63" spans="2:11" x14ac:dyDescent="0.35">
      <c r="I63" s="3"/>
    </row>
    <row r="68" spans="20:20" ht="21" x14ac:dyDescent="0.5">
      <c r="T68" s="24"/>
    </row>
    <row r="69" spans="20:20" ht="41" customHeight="1" x14ac:dyDescent="0.5">
      <c r="T69" s="24"/>
    </row>
  </sheetData>
  <pageMargins left="0.25" right="0.25" top="0.75" bottom="0.75" header="0.3" footer="0.3"/>
  <pageSetup scale="9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4"/>
  <sheetViews>
    <sheetView topLeftCell="A10" workbookViewId="0">
      <selection activeCell="O20" sqref="O20"/>
    </sheetView>
  </sheetViews>
  <sheetFormatPr defaultRowHeight="14.5" x14ac:dyDescent="0.35"/>
  <cols>
    <col min="4" max="4" width="6.26953125" customWidth="1"/>
    <col min="5" max="5" width="9.6328125" customWidth="1"/>
    <col min="6" max="6" width="12.81640625" customWidth="1"/>
    <col min="7" max="7" width="1.453125" customWidth="1"/>
    <col min="8" max="8" width="1.1796875" customWidth="1"/>
    <col min="9" max="9" width="1.36328125" customWidth="1"/>
    <col min="10" max="10" width="1.1796875" customWidth="1"/>
    <col min="11" max="11" width="1.08984375" customWidth="1"/>
    <col min="12" max="12" width="12.81640625" customWidth="1"/>
    <col min="13" max="13" width="1.81640625" customWidth="1"/>
    <col min="14" max="14" width="2.1796875" customWidth="1"/>
    <col min="15" max="15" width="13" customWidth="1"/>
    <col min="16" max="16" width="12.81640625" customWidth="1"/>
    <col min="17" max="17" width="5.6328125" customWidth="1"/>
    <col min="18" max="18" width="12.453125" customWidth="1"/>
    <col min="19" max="19" width="14.453125" customWidth="1"/>
  </cols>
  <sheetData>
    <row r="1" spans="1:16" ht="7.5" customHeight="1" x14ac:dyDescent="0.35"/>
    <row r="2" spans="1:16" ht="31" x14ac:dyDescent="0.7">
      <c r="C2" s="36" t="s">
        <v>38</v>
      </c>
    </row>
    <row r="3" spans="1:16" ht="20.5" customHeight="1" x14ac:dyDescent="0.35"/>
    <row r="4" spans="1:16" ht="18.5" x14ac:dyDescent="0.45">
      <c r="F4" s="31" t="s">
        <v>16</v>
      </c>
      <c r="I4" s="31" t="s">
        <v>12</v>
      </c>
      <c r="L4" s="31" t="s">
        <v>24</v>
      </c>
    </row>
    <row r="5" spans="1:16" ht="18.5" x14ac:dyDescent="0.45">
      <c r="F5" s="31" t="s">
        <v>17</v>
      </c>
      <c r="I5" s="31" t="s">
        <v>12</v>
      </c>
      <c r="L5" s="31" t="s">
        <v>25</v>
      </c>
      <c r="O5" s="31"/>
      <c r="P5" s="31" t="s">
        <v>18</v>
      </c>
    </row>
    <row r="7" spans="1:16" ht="18.5" x14ac:dyDescent="0.45">
      <c r="A7" s="31" t="s">
        <v>39</v>
      </c>
      <c r="F7" s="35">
        <v>5327.94</v>
      </c>
      <c r="G7" s="35"/>
      <c r="H7" s="35"/>
      <c r="I7" s="35" t="s">
        <v>12</v>
      </c>
      <c r="J7" s="35"/>
      <c r="K7" s="35"/>
      <c r="L7" s="35">
        <v>3000</v>
      </c>
      <c r="M7" s="35"/>
      <c r="N7" s="35"/>
      <c r="P7" s="35">
        <f>F7+L7</f>
        <v>8327.9399999999987</v>
      </c>
    </row>
    <row r="8" spans="1:16" ht="18.5" x14ac:dyDescent="0.45">
      <c r="F8" s="35"/>
      <c r="G8" s="35"/>
      <c r="H8" s="35"/>
      <c r="I8" s="35"/>
      <c r="J8" s="35"/>
      <c r="K8" s="35"/>
      <c r="L8" s="35"/>
      <c r="M8" s="35"/>
      <c r="N8" s="35"/>
      <c r="O8" s="35"/>
      <c r="P8" s="31"/>
    </row>
    <row r="9" spans="1:16" ht="18.5" x14ac:dyDescent="0.45">
      <c r="F9" s="35"/>
      <c r="G9" s="35"/>
      <c r="H9" s="35"/>
      <c r="I9" s="35"/>
      <c r="J9" s="35"/>
      <c r="K9" s="35"/>
      <c r="L9" s="35"/>
      <c r="M9" s="35"/>
      <c r="N9" s="35"/>
      <c r="O9" s="35"/>
      <c r="P9" s="31"/>
    </row>
    <row r="10" spans="1:16" ht="18.5" x14ac:dyDescent="0.45">
      <c r="A10" s="34" t="s">
        <v>40</v>
      </c>
      <c r="F10" s="35">
        <v>16682.53</v>
      </c>
      <c r="G10" s="35"/>
      <c r="H10" s="35"/>
      <c r="I10" s="35" t="s">
        <v>12</v>
      </c>
      <c r="J10" s="35"/>
      <c r="K10" s="35"/>
      <c r="L10" s="35">
        <v>3655</v>
      </c>
      <c r="M10" s="35"/>
      <c r="N10" s="35"/>
      <c r="O10" s="35"/>
      <c r="P10" s="35">
        <f>F10+L10</f>
        <v>20337.53</v>
      </c>
    </row>
    <row r="11" spans="1:16" ht="18.5" x14ac:dyDescent="0.45"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1"/>
    </row>
    <row r="12" spans="1:16" ht="18.5" x14ac:dyDescent="0.45">
      <c r="F12" s="35"/>
      <c r="G12" s="35"/>
      <c r="H12" s="35"/>
      <c r="I12" s="35"/>
      <c r="J12" s="35"/>
      <c r="K12" s="35"/>
      <c r="L12" s="35"/>
      <c r="N12" s="35"/>
      <c r="P12" s="35"/>
    </row>
    <row r="13" spans="1:16" ht="18.5" x14ac:dyDescent="0.45"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1"/>
    </row>
    <row r="14" spans="1:16" ht="18.5" x14ac:dyDescent="0.45">
      <c r="A14" s="34" t="s">
        <v>41</v>
      </c>
      <c r="F14" s="35">
        <v>17600.830000000002</v>
      </c>
      <c r="G14" s="35"/>
      <c r="H14" s="35"/>
      <c r="I14" s="35"/>
      <c r="J14" s="35"/>
      <c r="K14" s="35"/>
      <c r="L14" s="35">
        <v>6555</v>
      </c>
      <c r="M14" s="35"/>
      <c r="N14" s="35"/>
      <c r="O14" s="35"/>
      <c r="P14" s="35">
        <f>F14+L14</f>
        <v>24155.83</v>
      </c>
    </row>
    <row r="15" spans="1:16" ht="18.5" x14ac:dyDescent="0.45"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1"/>
    </row>
    <row r="16" spans="1:16" ht="18.5" x14ac:dyDescent="0.45">
      <c r="F16" s="35"/>
      <c r="G16" s="35"/>
      <c r="H16" s="35"/>
      <c r="I16" s="35"/>
      <c r="J16" s="35"/>
      <c r="K16" s="35"/>
      <c r="L16" s="35"/>
      <c r="N16" s="35"/>
      <c r="P16" s="35"/>
    </row>
    <row r="17" spans="1:16" ht="18.5" x14ac:dyDescent="0.45"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1"/>
    </row>
    <row r="18" spans="1:16" ht="18.5" x14ac:dyDescent="0.45">
      <c r="A18" s="34" t="s">
        <v>42</v>
      </c>
      <c r="F18" s="35">
        <f>F7+F10-F14</f>
        <v>4409.6399999999958</v>
      </c>
      <c r="G18" s="35"/>
      <c r="H18" s="35"/>
      <c r="I18" s="35" t="s">
        <v>12</v>
      </c>
      <c r="J18" s="35"/>
      <c r="K18" s="35"/>
      <c r="L18" s="35">
        <f>L7+L10-L14</f>
        <v>100</v>
      </c>
      <c r="M18" s="35"/>
      <c r="N18" s="35"/>
      <c r="O18" s="35"/>
      <c r="P18" s="35">
        <f>F18+L18</f>
        <v>4509.6399999999958</v>
      </c>
    </row>
    <row r="19" spans="1:16" ht="18.5" x14ac:dyDescent="0.45">
      <c r="F19" s="35"/>
      <c r="G19" s="35"/>
      <c r="H19" s="35"/>
      <c r="I19" s="35"/>
      <c r="J19" s="35"/>
      <c r="K19" s="35"/>
      <c r="L19" s="35"/>
      <c r="M19" s="35"/>
      <c r="N19" s="35"/>
      <c r="O19" s="38" t="s">
        <v>59</v>
      </c>
    </row>
    <row r="20" spans="1:16" ht="18.5" x14ac:dyDescent="0.45">
      <c r="F20" s="31"/>
      <c r="G20" s="31"/>
      <c r="H20" s="31"/>
      <c r="I20" s="31"/>
      <c r="J20" s="31"/>
      <c r="K20" s="31"/>
      <c r="L20" s="34" t="s">
        <v>26</v>
      </c>
      <c r="M20" s="31"/>
      <c r="N20" s="31"/>
      <c r="O20" s="34"/>
    </row>
    <row r="21" spans="1:16" ht="18.5" x14ac:dyDescent="0.45">
      <c r="F21" s="31"/>
      <c r="G21" s="31"/>
      <c r="H21" s="31"/>
      <c r="I21" s="31"/>
      <c r="J21" s="30" t="s">
        <v>12</v>
      </c>
      <c r="K21" s="31"/>
      <c r="L21" s="34"/>
      <c r="M21" s="31"/>
      <c r="N21" s="31"/>
    </row>
    <row r="22" spans="1:16" ht="18.5" x14ac:dyDescent="0.45">
      <c r="J22" s="30" t="s">
        <v>12</v>
      </c>
      <c r="L22" s="34"/>
    </row>
    <row r="23" spans="1:16" ht="15.5" x14ac:dyDescent="0.35">
      <c r="F23" s="29"/>
      <c r="G23" s="28"/>
      <c r="J23" s="30" t="s">
        <v>12</v>
      </c>
    </row>
    <row r="24" spans="1:16" x14ac:dyDescent="0.35">
      <c r="G24" s="3"/>
    </row>
    <row r="25" spans="1:16" x14ac:dyDescent="0.35">
      <c r="F25" s="25"/>
      <c r="G25" s="14"/>
    </row>
    <row r="26" spans="1:16" x14ac:dyDescent="0.35">
      <c r="G26" s="3"/>
    </row>
    <row r="27" spans="1:16" x14ac:dyDescent="0.35">
      <c r="F27" s="7"/>
      <c r="G27" s="3"/>
    </row>
    <row r="28" spans="1:16" x14ac:dyDescent="0.35">
      <c r="G28" s="3"/>
      <c r="J28" s="26"/>
      <c r="K28" s="26"/>
      <c r="L28" s="26"/>
    </row>
    <row r="30" spans="1:16" ht="46" x14ac:dyDescent="1">
      <c r="D30" s="19"/>
      <c r="E30" s="20"/>
      <c r="F30" s="20"/>
      <c r="G30" s="20"/>
      <c r="H30" s="20"/>
      <c r="I30" s="20"/>
      <c r="J30" s="20"/>
    </row>
    <row r="32" spans="1:16" ht="26" x14ac:dyDescent="0.6">
      <c r="D32" s="16"/>
      <c r="E32" s="21"/>
      <c r="F32" s="21"/>
      <c r="G32" s="21"/>
      <c r="H32" s="21"/>
      <c r="I32" s="21"/>
    </row>
    <row r="33" spans="4:31" ht="26" x14ac:dyDescent="0.6">
      <c r="D33" s="16"/>
      <c r="E33" s="21"/>
      <c r="F33" s="21"/>
      <c r="G33" s="21"/>
      <c r="H33" s="21"/>
      <c r="I33" s="21"/>
    </row>
    <row r="35" spans="4:31" ht="33.5" x14ac:dyDescent="0.75">
      <c r="D35" s="18"/>
      <c r="E35" s="18"/>
      <c r="F35" s="18"/>
      <c r="G35" s="18"/>
      <c r="H35" s="17"/>
    </row>
    <row r="36" spans="4:31" ht="33.5" x14ac:dyDescent="0.75">
      <c r="D36" s="18"/>
      <c r="E36" s="18"/>
      <c r="F36" s="18"/>
      <c r="G36" s="18"/>
      <c r="H36" s="18"/>
    </row>
    <row r="37" spans="4:31" ht="33.5" x14ac:dyDescent="0.75">
      <c r="D37" s="18"/>
      <c r="E37" s="18"/>
      <c r="F37" s="18"/>
      <c r="G37" s="18"/>
      <c r="H37" s="22"/>
    </row>
    <row r="38" spans="4:31" ht="33.5" x14ac:dyDescent="0.75">
      <c r="D38" s="18"/>
      <c r="E38" s="18"/>
      <c r="F38" s="18"/>
      <c r="G38" s="18"/>
      <c r="H38" s="22"/>
      <c r="AC38" s="24"/>
      <c r="AD38" s="24"/>
      <c r="AE38" s="24"/>
    </row>
    <row r="39" spans="4:31" ht="33.5" x14ac:dyDescent="0.75">
      <c r="D39" s="18"/>
      <c r="E39" s="18"/>
      <c r="F39" s="18"/>
      <c r="G39" s="18"/>
      <c r="H39" s="22"/>
      <c r="AC39" s="24"/>
      <c r="AD39" s="24"/>
      <c r="AE39" s="24"/>
    </row>
    <row r="40" spans="4:31" ht="33.5" x14ac:dyDescent="0.75">
      <c r="D40" s="18"/>
      <c r="E40" s="18"/>
      <c r="F40" s="18"/>
      <c r="G40" s="18"/>
      <c r="H40" s="22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4:31" ht="33.5" x14ac:dyDescent="0.75">
      <c r="D41" s="18"/>
      <c r="H41" s="22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4:31" ht="33.5" x14ac:dyDescent="0.75">
      <c r="D42" s="18"/>
      <c r="E42" s="18"/>
      <c r="F42" s="18"/>
      <c r="G42" s="18"/>
      <c r="H42" s="22"/>
    </row>
    <row r="44" spans="4:31" ht="18.5" x14ac:dyDescent="0.45">
      <c r="D44" s="27"/>
      <c r="E44" s="4"/>
      <c r="F44" s="4"/>
      <c r="G44" s="4"/>
      <c r="H44" s="4"/>
      <c r="I44" s="4"/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Q42"/>
  <sheetViews>
    <sheetView topLeftCell="A28" workbookViewId="0">
      <selection activeCell="B43" sqref="B43"/>
    </sheetView>
  </sheetViews>
  <sheetFormatPr defaultRowHeight="14.5" x14ac:dyDescent="0.35"/>
  <cols>
    <col min="1" max="1" width="6.54296875" customWidth="1"/>
    <col min="9" max="9" width="3.453125" customWidth="1"/>
    <col min="10" max="10" width="2.90625" customWidth="1"/>
    <col min="11" max="11" width="2.1796875" customWidth="1"/>
    <col min="12" max="12" width="13.1796875" customWidth="1"/>
    <col min="13" max="13" width="4.26953125" customWidth="1"/>
  </cols>
  <sheetData>
    <row r="3" spans="2:17" ht="31" x14ac:dyDescent="0.7">
      <c r="D3" s="36" t="s">
        <v>0</v>
      </c>
      <c r="E3" s="36"/>
    </row>
    <row r="5" spans="2:17" ht="23.5" x14ac:dyDescent="0.55000000000000004">
      <c r="B5" s="33" t="s">
        <v>60</v>
      </c>
      <c r="C5" s="33"/>
      <c r="D5" s="33"/>
    </row>
    <row r="6" spans="2:17" x14ac:dyDescent="0.35">
      <c r="B6" t="s">
        <v>22</v>
      </c>
    </row>
    <row r="9" spans="2:17" ht="18.5" x14ac:dyDescent="0.45">
      <c r="B9" s="31"/>
      <c r="C9" s="31"/>
      <c r="D9" s="31"/>
      <c r="E9" s="31"/>
      <c r="F9" s="31"/>
      <c r="G9" s="31"/>
      <c r="H9" s="31"/>
      <c r="I9" s="31"/>
      <c r="J9" s="31"/>
      <c r="K9" s="31"/>
      <c r="L9" s="31" t="s">
        <v>5</v>
      </c>
    </row>
    <row r="10" spans="2:17" ht="18.5" x14ac:dyDescent="0.45">
      <c r="B10" s="31" t="s">
        <v>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2:17" ht="18.5" x14ac:dyDescent="0.45">
      <c r="B11" s="31" t="s">
        <v>32</v>
      </c>
      <c r="C11" s="31"/>
      <c r="D11" s="31"/>
      <c r="E11" s="31"/>
      <c r="F11" s="31"/>
      <c r="G11" s="31"/>
      <c r="H11" s="31"/>
      <c r="I11" s="31"/>
      <c r="J11" s="31"/>
      <c r="K11" s="31"/>
      <c r="L11" s="41">
        <v>11600</v>
      </c>
      <c r="N11" s="31" t="s">
        <v>62</v>
      </c>
      <c r="O11" s="31"/>
      <c r="P11" s="31"/>
      <c r="Q11" s="31"/>
    </row>
    <row r="12" spans="2:17" ht="18.5" x14ac:dyDescent="0.45">
      <c r="B12" s="34"/>
      <c r="C12" s="31"/>
      <c r="D12" s="31"/>
      <c r="E12" s="31"/>
      <c r="I12" s="31"/>
      <c r="J12" s="31"/>
      <c r="K12" s="31"/>
      <c r="L12" s="31"/>
    </row>
    <row r="13" spans="2:17" ht="18.5" x14ac:dyDescent="0.45">
      <c r="F13" s="31"/>
      <c r="G13" s="31"/>
      <c r="H13" s="31"/>
      <c r="I13" s="31"/>
      <c r="J13" s="31"/>
      <c r="K13" s="31"/>
      <c r="L13" s="31"/>
    </row>
    <row r="14" spans="2:17" ht="18.5" x14ac:dyDescent="0.45">
      <c r="B14" s="31" t="s">
        <v>13</v>
      </c>
      <c r="C14" s="31"/>
      <c r="D14" s="31"/>
      <c r="E14" s="31"/>
      <c r="F14" s="31"/>
      <c r="G14" s="31"/>
      <c r="H14" s="31"/>
      <c r="I14" s="31"/>
      <c r="J14" s="31"/>
      <c r="K14" s="31"/>
      <c r="L14" s="41">
        <v>0</v>
      </c>
    </row>
    <row r="15" spans="2:17" ht="20.5" customHeight="1" x14ac:dyDescent="0.45">
      <c r="B15" s="31" t="s">
        <v>56</v>
      </c>
      <c r="L15" s="35">
        <v>0</v>
      </c>
    </row>
    <row r="16" spans="2:17" ht="27" customHeight="1" x14ac:dyDescent="0.4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2:12" ht="18.5" x14ac:dyDescent="0.45">
      <c r="B17" s="31" t="s">
        <v>2</v>
      </c>
      <c r="C17" s="31"/>
      <c r="D17" s="31"/>
      <c r="E17" s="31"/>
      <c r="F17" s="31"/>
      <c r="G17" s="31"/>
      <c r="H17" s="31"/>
      <c r="I17" s="31"/>
      <c r="J17" s="31"/>
      <c r="K17" s="31"/>
      <c r="L17" s="41">
        <v>600</v>
      </c>
    </row>
    <row r="18" spans="2:12" ht="18.5" x14ac:dyDescent="0.45">
      <c r="B18" s="31" t="s">
        <v>76</v>
      </c>
    </row>
    <row r="21" spans="2:12" ht="18.5" x14ac:dyDescent="0.45">
      <c r="B21" s="31" t="s">
        <v>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ht="18.5" x14ac:dyDescent="0.45">
      <c r="B22" s="31" t="s">
        <v>4</v>
      </c>
      <c r="C22" s="31"/>
      <c r="D22" s="31"/>
      <c r="E22" s="31"/>
      <c r="F22" s="31"/>
      <c r="G22" s="31"/>
      <c r="H22" s="31"/>
      <c r="I22" s="31"/>
      <c r="J22" s="31"/>
      <c r="K22" s="31"/>
      <c r="L22" s="41">
        <v>850</v>
      </c>
    </row>
    <row r="23" spans="2:12" ht="18.5" x14ac:dyDescent="0.45">
      <c r="B23" s="31" t="s">
        <v>8</v>
      </c>
      <c r="C23" s="31"/>
      <c r="D23" s="31"/>
      <c r="E23" s="31"/>
      <c r="F23" s="31"/>
      <c r="G23" s="31"/>
      <c r="H23" s="31"/>
      <c r="I23" s="31"/>
      <c r="J23" s="31"/>
      <c r="K23" s="31"/>
      <c r="L23" s="41">
        <v>1700</v>
      </c>
    </row>
    <row r="24" spans="2:12" ht="18.5" x14ac:dyDescent="0.4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2" ht="18.5" x14ac:dyDescent="0.4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2:12" ht="18.5" x14ac:dyDescent="0.45">
      <c r="B26" s="31" t="s">
        <v>21</v>
      </c>
      <c r="C26" s="31"/>
      <c r="D26" s="31"/>
      <c r="E26" s="31"/>
      <c r="F26" s="31"/>
      <c r="G26" s="31"/>
      <c r="H26" s="31"/>
      <c r="I26" s="31"/>
      <c r="J26" s="31"/>
      <c r="K26" s="31"/>
      <c r="L26" s="41">
        <v>1200</v>
      </c>
    </row>
    <row r="27" spans="2:12" ht="18.5" x14ac:dyDescent="0.45">
      <c r="B27" s="31" t="s">
        <v>30</v>
      </c>
      <c r="C27" s="31"/>
      <c r="D27" s="31"/>
      <c r="E27" s="31"/>
      <c r="F27" s="31"/>
      <c r="G27" s="31"/>
      <c r="H27" s="31"/>
      <c r="I27" s="31"/>
      <c r="J27" s="31"/>
      <c r="K27" s="31"/>
      <c r="L27" s="41">
        <v>2700</v>
      </c>
    </row>
    <row r="28" spans="2:12" ht="18.5" x14ac:dyDescent="0.4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8.5" x14ac:dyDescent="0.45">
      <c r="B29" s="31" t="s">
        <v>6</v>
      </c>
      <c r="C29" s="31"/>
      <c r="D29" s="31"/>
      <c r="E29" s="31"/>
      <c r="F29" s="31"/>
      <c r="G29" s="31"/>
      <c r="H29" s="31"/>
      <c r="I29" s="31"/>
      <c r="J29" s="31"/>
      <c r="K29" s="31"/>
      <c r="L29" s="41">
        <v>200</v>
      </c>
    </row>
    <row r="30" spans="2:12" ht="18.5" x14ac:dyDescent="0.4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8.5" x14ac:dyDescent="0.4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2:12" ht="18.5" x14ac:dyDescent="0.45">
      <c r="B32" s="31" t="s">
        <v>11</v>
      </c>
      <c r="C32" s="31"/>
      <c r="D32" s="31"/>
      <c r="E32" s="31"/>
      <c r="F32" s="31"/>
      <c r="G32" s="31"/>
      <c r="H32" s="31"/>
      <c r="I32" s="31"/>
      <c r="J32" s="31"/>
      <c r="K32" s="31"/>
      <c r="L32" s="41">
        <v>250</v>
      </c>
    </row>
    <row r="33" spans="2:14" ht="18.5" x14ac:dyDescent="0.45">
      <c r="B33" s="34" t="s">
        <v>19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4" ht="18.5" x14ac:dyDescent="0.4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2:14" ht="18.5" x14ac:dyDescent="0.4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2:14" ht="18.5" x14ac:dyDescent="0.45">
      <c r="B36" s="31" t="s">
        <v>7</v>
      </c>
      <c r="C36" s="31"/>
      <c r="D36" s="31"/>
      <c r="E36" s="31"/>
      <c r="F36" s="31"/>
      <c r="G36" s="31"/>
      <c r="H36" s="31"/>
      <c r="I36" s="31"/>
      <c r="J36" s="31"/>
      <c r="K36" s="31"/>
      <c r="L36" s="41">
        <f>L11+L14+L17+L22+L23+L26+L27+L29+L32+L15</f>
        <v>19100</v>
      </c>
      <c r="N36" s="31" t="s">
        <v>64</v>
      </c>
    </row>
    <row r="39" spans="2:14" ht="18.5" x14ac:dyDescent="0.45">
      <c r="B39" s="31" t="s">
        <v>75</v>
      </c>
    </row>
    <row r="40" spans="2:14" ht="18.5" x14ac:dyDescent="0.45">
      <c r="B40" s="31" t="s">
        <v>78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2:14" ht="18.5" x14ac:dyDescent="0.45">
      <c r="B41" s="31" t="s">
        <v>61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2:14" ht="18.5" x14ac:dyDescent="0.45">
      <c r="B42" s="31" t="s">
        <v>77</v>
      </c>
    </row>
  </sheetData>
  <pageMargins left="0.25" right="0.25" top="0.75" bottom="0.75" header="0.3" footer="0.3"/>
  <pageSetup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tabSelected="1" workbookViewId="0">
      <selection activeCell="B23" sqref="B23"/>
    </sheetView>
  </sheetViews>
  <sheetFormatPr defaultRowHeight="14.5" x14ac:dyDescent="0.35"/>
  <cols>
    <col min="1" max="1" width="13.453125" bestFit="1" customWidth="1"/>
    <col min="5" max="5" width="13.81640625" customWidth="1"/>
    <col min="6" max="7" width="12.36328125" customWidth="1"/>
    <col min="8" max="8" width="11.1796875" bestFit="1" customWidth="1"/>
  </cols>
  <sheetData>
    <row r="1" spans="1:7" ht="9" customHeight="1" x14ac:dyDescent="0.35"/>
    <row r="2" spans="1:7" ht="7.5" customHeight="1" x14ac:dyDescent="0.35"/>
    <row r="3" spans="1:7" ht="26" x14ac:dyDescent="0.6">
      <c r="B3" s="21" t="s">
        <v>43</v>
      </c>
    </row>
    <row r="4" spans="1:7" ht="10" customHeight="1" x14ac:dyDescent="0.35"/>
    <row r="5" spans="1:7" ht="8" customHeight="1" x14ac:dyDescent="0.35"/>
    <row r="6" spans="1:7" ht="9" customHeight="1" x14ac:dyDescent="0.35"/>
    <row r="7" spans="1:7" ht="19" customHeight="1" x14ac:dyDescent="0.5">
      <c r="A7" s="34" t="s">
        <v>44</v>
      </c>
      <c r="F7" s="37"/>
    </row>
    <row r="8" spans="1:7" ht="15" customHeight="1" x14ac:dyDescent="0.5">
      <c r="B8" t="s">
        <v>65</v>
      </c>
      <c r="F8" s="3">
        <v>3000</v>
      </c>
      <c r="G8" s="37"/>
    </row>
    <row r="9" spans="1:7" ht="15" customHeight="1" x14ac:dyDescent="0.35">
      <c r="F9" s="3"/>
    </row>
    <row r="10" spans="1:7" ht="14.5" customHeight="1" x14ac:dyDescent="0.5">
      <c r="A10" s="34"/>
      <c r="F10" s="37"/>
    </row>
    <row r="11" spans="1:7" ht="14.5" customHeight="1" x14ac:dyDescent="0.5">
      <c r="A11" s="31" t="s">
        <v>45</v>
      </c>
      <c r="F11" s="37"/>
    </row>
    <row r="12" spans="1:7" ht="14" customHeight="1" x14ac:dyDescent="0.45">
      <c r="A12" s="34"/>
      <c r="B12" t="s">
        <v>27</v>
      </c>
      <c r="F12" s="3">
        <v>3175</v>
      </c>
    </row>
    <row r="13" spans="1:7" ht="14.5" customHeight="1" x14ac:dyDescent="0.35">
      <c r="B13" t="s">
        <v>68</v>
      </c>
      <c r="F13" s="3">
        <v>100</v>
      </c>
    </row>
    <row r="14" spans="1:7" ht="14.5" customHeight="1" x14ac:dyDescent="0.45">
      <c r="A14" s="34"/>
      <c r="B14" t="s">
        <v>66</v>
      </c>
      <c r="F14" s="3">
        <v>380</v>
      </c>
    </row>
    <row r="15" spans="1:7" ht="14.5" customHeight="1" x14ac:dyDescent="0.35"/>
    <row r="16" spans="1:7" ht="14.5" customHeight="1" x14ac:dyDescent="0.5">
      <c r="A16" s="34"/>
      <c r="F16" s="37"/>
    </row>
    <row r="17" spans="1:6" ht="15" customHeight="1" x14ac:dyDescent="0.45">
      <c r="A17" s="31" t="s">
        <v>67</v>
      </c>
      <c r="B17" s="31"/>
      <c r="F17" s="3">
        <f>+F14+F12+F8+F13</f>
        <v>6655</v>
      </c>
    </row>
    <row r="18" spans="1:6" ht="15" customHeight="1" x14ac:dyDescent="0.35"/>
    <row r="19" spans="1:6" ht="14.5" customHeight="1" x14ac:dyDescent="0.45">
      <c r="A19" s="31" t="s">
        <v>46</v>
      </c>
      <c r="F19" s="3"/>
    </row>
    <row r="20" spans="1:6" x14ac:dyDescent="0.35">
      <c r="B20" t="s">
        <v>69</v>
      </c>
      <c r="F20" s="3">
        <v>6175</v>
      </c>
    </row>
    <row r="21" spans="1:6" x14ac:dyDescent="0.35">
      <c r="F21" s="3"/>
    </row>
    <row r="22" spans="1:6" x14ac:dyDescent="0.35">
      <c r="B22" t="s">
        <v>94</v>
      </c>
      <c r="F22" s="3">
        <v>380</v>
      </c>
    </row>
    <row r="23" spans="1:6" x14ac:dyDescent="0.35">
      <c r="F23" s="3"/>
    </row>
    <row r="24" spans="1:6" x14ac:dyDescent="0.35">
      <c r="B24" t="s">
        <v>18</v>
      </c>
      <c r="F24" s="3">
        <f>F20+F21+F22</f>
        <v>6555</v>
      </c>
    </row>
    <row r="27" spans="1:6" x14ac:dyDescent="0.35">
      <c r="F27" s="3"/>
    </row>
    <row r="28" spans="1:6" ht="18.5" x14ac:dyDescent="0.45">
      <c r="A28" s="31" t="s">
        <v>47</v>
      </c>
      <c r="F28" s="3"/>
    </row>
    <row r="29" spans="1:6" ht="16" customHeight="1" x14ac:dyDescent="0.35">
      <c r="B29" t="s">
        <v>70</v>
      </c>
      <c r="F29" s="3">
        <f>+F17-F24</f>
        <v>100</v>
      </c>
    </row>
    <row r="30" spans="1:6" ht="7.5" customHeight="1" x14ac:dyDescent="0.35">
      <c r="F30" s="3"/>
    </row>
    <row r="31" spans="1:6" x14ac:dyDescent="0.35">
      <c r="F31" s="3"/>
    </row>
    <row r="32" spans="1:6" ht="6.5" customHeight="1" x14ac:dyDescent="0.35">
      <c r="F32" s="3"/>
    </row>
    <row r="33" spans="1:9" ht="21" x14ac:dyDescent="0.5">
      <c r="A33" s="7" t="s">
        <v>71</v>
      </c>
      <c r="F33" s="24"/>
    </row>
    <row r="34" spans="1:9" ht="21" x14ac:dyDescent="0.5">
      <c r="A34" s="42" t="s">
        <v>82</v>
      </c>
      <c r="B34" s="26"/>
      <c r="C34" s="26"/>
      <c r="D34" s="26"/>
      <c r="E34" s="26"/>
      <c r="F34" s="24"/>
    </row>
    <row r="36" spans="1:9" ht="18.5" x14ac:dyDescent="0.45">
      <c r="A36" s="31" t="s">
        <v>80</v>
      </c>
      <c r="B36" s="31"/>
      <c r="C36" s="31"/>
      <c r="D36" s="31"/>
      <c r="E36" s="31"/>
      <c r="F36" s="31"/>
      <c r="G36" s="31"/>
      <c r="H36" s="47">
        <v>2990</v>
      </c>
    </row>
    <row r="37" spans="1:9" ht="18.5" x14ac:dyDescent="0.45">
      <c r="A37" s="31" t="s">
        <v>73</v>
      </c>
      <c r="B37" s="31"/>
      <c r="C37" s="31"/>
      <c r="D37" s="31"/>
      <c r="E37" s="31"/>
      <c r="F37" s="31"/>
      <c r="G37" s="31"/>
      <c r="H37" s="35"/>
    </row>
    <row r="39" spans="1:9" ht="18.5" x14ac:dyDescent="0.45">
      <c r="A39" s="31" t="s">
        <v>48</v>
      </c>
      <c r="B39" s="31"/>
      <c r="C39" s="31"/>
      <c r="D39" s="31"/>
      <c r="E39" s="31"/>
      <c r="F39" s="31"/>
      <c r="G39" s="31"/>
      <c r="H39" s="47">
        <v>4554.6400000000003</v>
      </c>
    </row>
    <row r="40" spans="1:9" ht="8" customHeight="1" x14ac:dyDescent="0.35"/>
    <row r="41" spans="1:9" ht="93.5" customHeight="1" x14ac:dyDescent="0.35"/>
    <row r="42" spans="1:9" ht="18.5" customHeight="1" x14ac:dyDescent="0.45">
      <c r="A42" s="31" t="s">
        <v>79</v>
      </c>
    </row>
    <row r="43" spans="1:9" ht="18" customHeight="1" x14ac:dyDescent="0.35"/>
    <row r="44" spans="1:9" ht="18.5" x14ac:dyDescent="0.45">
      <c r="A44" s="46">
        <v>45808</v>
      </c>
      <c r="B44" s="31" t="s">
        <v>84</v>
      </c>
      <c r="C44" s="31"/>
      <c r="D44" s="31"/>
      <c r="E44" s="31"/>
      <c r="F44" s="31"/>
      <c r="G44" s="31"/>
      <c r="H44" s="35">
        <v>2990</v>
      </c>
    </row>
    <row r="45" spans="1:9" ht="18.5" x14ac:dyDescent="0.45">
      <c r="A45" s="31"/>
      <c r="B45" s="31" t="s">
        <v>89</v>
      </c>
      <c r="C45" s="31"/>
      <c r="D45" s="31"/>
      <c r="E45" s="31"/>
      <c r="F45" s="31"/>
      <c r="G45" s="31"/>
      <c r="H45" s="35">
        <v>1350</v>
      </c>
      <c r="I45" s="7"/>
    </row>
    <row r="46" spans="1:9" ht="18.5" x14ac:dyDescent="0.45">
      <c r="A46" s="31"/>
      <c r="B46" s="31"/>
      <c r="C46" s="31"/>
      <c r="D46" s="31"/>
      <c r="E46" s="31"/>
      <c r="F46" s="31"/>
      <c r="G46" s="31"/>
      <c r="H46" s="35"/>
      <c r="I46" s="26"/>
    </row>
    <row r="47" spans="1:9" ht="18.5" x14ac:dyDescent="0.45">
      <c r="A47" s="31"/>
      <c r="B47" s="43" t="s">
        <v>88</v>
      </c>
      <c r="C47" s="43"/>
      <c r="D47" s="43"/>
      <c r="E47" s="43"/>
      <c r="F47" s="43"/>
      <c r="G47" s="43"/>
      <c r="H47" s="47">
        <f>H44+H45</f>
        <v>4340</v>
      </c>
    </row>
    <row r="48" spans="1:9" ht="18.5" x14ac:dyDescent="0.45">
      <c r="A48" s="31"/>
      <c r="B48" s="31"/>
      <c r="C48" s="31"/>
      <c r="D48" s="31"/>
      <c r="E48" s="31"/>
      <c r="F48" s="31"/>
      <c r="G48" s="31"/>
      <c r="H48" s="35"/>
    </row>
    <row r="49" spans="1:8" ht="18.5" x14ac:dyDescent="0.45">
      <c r="A49" s="31"/>
      <c r="B49" s="31"/>
      <c r="C49" s="31"/>
      <c r="D49" s="31"/>
      <c r="E49" s="31"/>
      <c r="F49" s="31"/>
      <c r="G49" s="31"/>
      <c r="H49" s="35"/>
    </row>
    <row r="50" spans="1:8" ht="18.5" x14ac:dyDescent="0.45">
      <c r="A50" s="46">
        <v>45915</v>
      </c>
      <c r="B50" s="31" t="s">
        <v>85</v>
      </c>
      <c r="C50" s="31"/>
      <c r="D50" s="31"/>
      <c r="E50" s="31"/>
      <c r="F50" s="31"/>
      <c r="G50" s="31"/>
      <c r="H50" s="35">
        <v>2990</v>
      </c>
    </row>
    <row r="51" spans="1:8" ht="18.5" x14ac:dyDescent="0.45">
      <c r="A51" s="31" t="s">
        <v>12</v>
      </c>
      <c r="B51" s="31" t="s">
        <v>90</v>
      </c>
      <c r="C51" s="31"/>
      <c r="D51" s="31"/>
      <c r="E51" s="31"/>
      <c r="F51" s="34"/>
      <c r="G51" s="31"/>
      <c r="H51" s="35">
        <v>850</v>
      </c>
    </row>
    <row r="52" spans="1:8" ht="18.5" x14ac:dyDescent="0.45">
      <c r="A52" s="31"/>
      <c r="B52" s="31" t="s">
        <v>91</v>
      </c>
      <c r="C52" s="31"/>
      <c r="D52" s="31"/>
      <c r="E52" s="31"/>
      <c r="F52" s="31"/>
      <c r="G52" s="35"/>
      <c r="H52" s="35">
        <v>1700</v>
      </c>
    </row>
    <row r="54" spans="1:8" ht="18.5" x14ac:dyDescent="0.45">
      <c r="B54" s="43" t="s">
        <v>86</v>
      </c>
      <c r="H54" s="47">
        <f>H50+H51+H52</f>
        <v>5540</v>
      </c>
    </row>
    <row r="58" spans="1:8" ht="18.5" x14ac:dyDescent="0.45">
      <c r="A58" s="46">
        <v>45991</v>
      </c>
      <c r="B58" s="31" t="s">
        <v>83</v>
      </c>
      <c r="C58" s="31"/>
      <c r="D58" s="31"/>
      <c r="E58" s="31"/>
      <c r="F58" s="31"/>
      <c r="G58" s="31"/>
      <c r="H58" s="35">
        <v>2990</v>
      </c>
    </row>
    <row r="59" spans="1:8" ht="18.5" x14ac:dyDescent="0.45">
      <c r="A59" s="31"/>
      <c r="B59" s="31" t="s">
        <v>93</v>
      </c>
      <c r="C59" s="31"/>
      <c r="D59" s="31"/>
      <c r="E59" s="31"/>
      <c r="F59" s="31"/>
      <c r="G59" s="31"/>
      <c r="H59" s="35">
        <v>1350</v>
      </c>
    </row>
    <row r="60" spans="1:8" ht="18.5" x14ac:dyDescent="0.45">
      <c r="A60" s="31"/>
    </row>
    <row r="61" spans="1:8" ht="18.5" x14ac:dyDescent="0.45">
      <c r="A61" s="31"/>
      <c r="B61" s="43" t="s">
        <v>92</v>
      </c>
      <c r="C61" s="43"/>
      <c r="D61" s="47"/>
      <c r="E61" s="47"/>
      <c r="F61" s="47"/>
      <c r="G61" s="47"/>
      <c r="H61" s="47">
        <f>H58+H59</f>
        <v>4340</v>
      </c>
    </row>
    <row r="62" spans="1:8" ht="18.5" x14ac:dyDescent="0.45">
      <c r="A62" s="31"/>
    </row>
    <row r="63" spans="1:8" ht="18.5" x14ac:dyDescent="0.45">
      <c r="A63" s="31"/>
      <c r="B63" s="31"/>
      <c r="C63" s="31"/>
      <c r="D63" s="35"/>
      <c r="E63" s="35"/>
      <c r="F63" s="35"/>
      <c r="G63" s="35"/>
      <c r="H63" s="35"/>
    </row>
    <row r="64" spans="1:8" ht="18.5" x14ac:dyDescent="0.45">
      <c r="A64" s="31" t="s">
        <v>87</v>
      </c>
      <c r="D64" s="3"/>
      <c r="E64" s="3"/>
      <c r="F64" s="39"/>
      <c r="G64" s="39"/>
      <c r="H64" s="3"/>
    </row>
    <row r="65" spans="1:8" ht="15.5" x14ac:dyDescent="0.35">
      <c r="D65" s="3"/>
      <c r="E65" s="3"/>
      <c r="F65" s="39"/>
      <c r="G65" s="39"/>
      <c r="H65" s="3"/>
    </row>
    <row r="66" spans="1:8" ht="18.5" x14ac:dyDescent="0.45">
      <c r="A66" s="31" t="s">
        <v>81</v>
      </c>
      <c r="D66" s="3"/>
      <c r="E66" s="3"/>
      <c r="F66" s="39"/>
      <c r="G66" s="39"/>
      <c r="H66" s="3"/>
    </row>
    <row r="67" spans="1:8" x14ac:dyDescent="0.35">
      <c r="D67" s="3"/>
      <c r="E67" s="3"/>
      <c r="F67" s="3"/>
      <c r="H67" s="40"/>
    </row>
    <row r="68" spans="1:8" x14ac:dyDescent="0.35">
      <c r="D68" s="3"/>
      <c r="E68" s="3"/>
      <c r="F68" s="3"/>
      <c r="H68" s="40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 Results</vt:lpstr>
      <vt:lpstr>Balance Sheet 2024</vt:lpstr>
      <vt:lpstr>Proposed 2025 Budget</vt:lpstr>
      <vt:lpstr>Misc.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Appleton</cp:lastModifiedBy>
  <cp:lastPrinted>2025-02-04T15:08:40Z</cp:lastPrinted>
  <dcterms:created xsi:type="dcterms:W3CDTF">2017-11-14T15:06:48Z</dcterms:created>
  <dcterms:modified xsi:type="dcterms:W3CDTF">2025-02-04T15:27:22Z</dcterms:modified>
</cp:coreProperties>
</file>